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2445" windowWidth="24030" windowHeight="2460"/>
  </bookViews>
  <sheets>
    <sheet name="拟录取司法雇员" sheetId="10" r:id="rId1"/>
    <sheet name="Sheet1" sheetId="7" state="hidden" r:id="rId2"/>
  </sheets>
  <definedNames>
    <definedName name="_xlnm._FilterDatabase" localSheetId="1" hidden="1">Sheet1!$A$1:$W$31</definedName>
    <definedName name="_xlnm.Print_Titles" localSheetId="0">拟录取司法雇员!$3:$3</definedName>
  </definedNames>
  <calcPr calcId="124519"/>
</workbook>
</file>

<file path=xl/calcChain.xml><?xml version="1.0" encoding="utf-8"?>
<calcChain xmlns="http://schemas.openxmlformats.org/spreadsheetml/2006/main">
  <c r="S31" i="7"/>
  <c r="Q31"/>
  <c r="T31" s="1"/>
  <c r="U31" s="1"/>
  <c r="O31"/>
  <c r="S30"/>
  <c r="Q30"/>
  <c r="O30"/>
  <c r="S29"/>
  <c r="Q29"/>
  <c r="T29" s="1"/>
  <c r="U29" s="1"/>
  <c r="O29"/>
  <c r="U28"/>
  <c r="V28" s="1"/>
  <c r="S27"/>
  <c r="Q27"/>
  <c r="T27" s="1"/>
  <c r="U27" s="1"/>
  <c r="O27"/>
  <c r="S26"/>
  <c r="Q26"/>
  <c r="O26"/>
  <c r="S25"/>
  <c r="Q25"/>
  <c r="T25" s="1"/>
  <c r="U25" s="1"/>
  <c r="O25"/>
  <c r="S24"/>
  <c r="Q24"/>
  <c r="O24"/>
  <c r="T23"/>
  <c r="U23" s="1"/>
  <c r="V23" s="1"/>
  <c r="S22"/>
  <c r="Q22"/>
  <c r="O22"/>
  <c r="T21"/>
  <c r="U21" s="1"/>
  <c r="V21" s="1"/>
  <c r="S20"/>
  <c r="Q20"/>
  <c r="O20"/>
  <c r="S19"/>
  <c r="Q19"/>
  <c r="O19"/>
  <c r="S18"/>
  <c r="Q18"/>
  <c r="O18"/>
  <c r="S17"/>
  <c r="Q17"/>
  <c r="O17"/>
  <c r="S16"/>
  <c r="Q16"/>
  <c r="O16"/>
  <c r="S15"/>
  <c r="Q15"/>
  <c r="O15"/>
  <c r="S14"/>
  <c r="Q14"/>
  <c r="O14"/>
  <c r="S13"/>
  <c r="Q13"/>
  <c r="O13"/>
  <c r="T12"/>
  <c r="U12" s="1"/>
  <c r="V12" s="1"/>
  <c r="S11"/>
  <c r="Q11"/>
  <c r="O11"/>
  <c r="S10"/>
  <c r="Q10"/>
  <c r="O10"/>
  <c r="S9"/>
  <c r="Q9"/>
  <c r="O9"/>
  <c r="S8"/>
  <c r="Q8"/>
  <c r="O8"/>
  <c r="S7"/>
  <c r="Q7"/>
  <c r="O7"/>
  <c r="S6"/>
  <c r="Q6"/>
  <c r="O6"/>
  <c r="S5"/>
  <c r="Q5"/>
  <c r="O5"/>
  <c r="S4"/>
  <c r="Q4"/>
  <c r="O4"/>
  <c r="S3"/>
  <c r="Q3"/>
  <c r="O3"/>
  <c r="T4" l="1"/>
  <c r="U4" s="1"/>
  <c r="T6"/>
  <c r="U6" s="1"/>
  <c r="T8"/>
  <c r="U8" s="1"/>
  <c r="T14"/>
  <c r="U14" s="1"/>
  <c r="V14" s="1"/>
  <c r="T16"/>
  <c r="U16" s="1"/>
  <c r="V16" s="1"/>
  <c r="T18"/>
  <c r="U18" s="1"/>
  <c r="V18" s="1"/>
  <c r="T20"/>
  <c r="U20" s="1"/>
  <c r="V20" s="1"/>
  <c r="T10"/>
  <c r="U10" s="1"/>
  <c r="V10" s="1"/>
  <c r="T3"/>
  <c r="U3" s="1"/>
  <c r="V3" s="1"/>
  <c r="T5"/>
  <c r="U5" s="1"/>
  <c r="V5" s="1"/>
  <c r="T7"/>
  <c r="U7" s="1"/>
  <c r="V7" s="1"/>
  <c r="T9"/>
  <c r="U9" s="1"/>
  <c r="V9" s="1"/>
  <c r="T11"/>
  <c r="U11" s="1"/>
  <c r="V11" s="1"/>
  <c r="T13"/>
  <c r="U13" s="1"/>
  <c r="V13" s="1"/>
  <c r="T15"/>
  <c r="U15" s="1"/>
  <c r="V15" s="1"/>
  <c r="T17"/>
  <c r="U17" s="1"/>
  <c r="V17" s="1"/>
  <c r="T19"/>
  <c r="U19" s="1"/>
  <c r="V19" s="1"/>
  <c r="T22"/>
  <c r="U22" s="1"/>
  <c r="V22" s="1"/>
  <c r="T24"/>
  <c r="U24" s="1"/>
  <c r="V24" s="1"/>
  <c r="T26"/>
  <c r="U26" s="1"/>
  <c r="V26" s="1"/>
  <c r="T30"/>
  <c r="U30" s="1"/>
  <c r="V30" s="1"/>
  <c r="V4"/>
  <c r="V6"/>
  <c r="V8"/>
  <c r="V25"/>
  <c r="V27"/>
  <c r="V29"/>
  <c r="V31"/>
</calcChain>
</file>

<file path=xl/sharedStrings.xml><?xml version="1.0" encoding="utf-8"?>
<sst xmlns="http://schemas.openxmlformats.org/spreadsheetml/2006/main" count="228" uniqueCount="173">
  <si>
    <t>报考单位</t>
    <phoneticPr fontId="2" type="noConversion"/>
  </si>
  <si>
    <t>出生年月</t>
    <phoneticPr fontId="2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</si>
  <si>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</si>
  <si>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</si>
  <si>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</si>
  <si>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</si>
  <si>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毕业院校及学历</t>
    <phoneticPr fontId="1" type="noConversion"/>
  </si>
  <si>
    <t>专业</t>
    <phoneticPr fontId="1" type="noConversion"/>
  </si>
  <si>
    <t>联系电话</t>
    <phoneticPr fontId="1" type="noConversion"/>
  </si>
  <si>
    <t>备注</t>
    <phoneticPr fontId="1" type="noConversion"/>
  </si>
  <si>
    <t>全省法院司法雇员招录报名汇总表（对外）</t>
    <phoneticPr fontId="2" type="noConversion"/>
  </si>
  <si>
    <t>地区</t>
    <phoneticPr fontId="1" type="noConversion"/>
  </si>
  <si>
    <t>职位及人数</t>
    <phoneticPr fontId="1" type="noConversion"/>
  </si>
  <si>
    <t>嘉兴</t>
    <phoneticPr fontId="1" type="noConversion"/>
  </si>
  <si>
    <t>嘉兴中院</t>
    <phoneticPr fontId="1" type="noConversion"/>
  </si>
  <si>
    <r>
      <rPr>
        <sz val="11"/>
        <color theme="1"/>
        <rFont val="宋体"/>
        <family val="3"/>
        <charset val="134"/>
      </rPr>
      <t>职位</t>
    </r>
    <r>
      <rPr>
        <sz val="11"/>
        <color theme="1"/>
        <rFont val="Times New Roman"/>
        <family val="1"/>
      </rPr>
      <t xml:space="preserve">3
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1" type="noConversion"/>
  </si>
  <si>
    <t>男</t>
    <phoneticPr fontId="1" type="noConversion"/>
  </si>
  <si>
    <t>女</t>
    <phoneticPr fontId="1" type="noConversion"/>
  </si>
  <si>
    <t>法学</t>
    <phoneticPr fontId="1" type="noConversion"/>
  </si>
  <si>
    <t>工学学士</t>
    <phoneticPr fontId="1" type="noConversion"/>
  </si>
  <si>
    <t>法学学士</t>
    <phoneticPr fontId="1" type="noConversion"/>
  </si>
  <si>
    <t>郭妍</t>
    <phoneticPr fontId="1" type="noConversion"/>
  </si>
  <si>
    <t>230229199604025725</t>
    <phoneticPr fontId="1" type="noConversion"/>
  </si>
  <si>
    <t>台州职业技术学校 大专</t>
    <phoneticPr fontId="1" type="noConversion"/>
  </si>
  <si>
    <t>环境艺术设计</t>
    <phoneticPr fontId="1" type="noConversion"/>
  </si>
  <si>
    <t>颜心玉</t>
    <phoneticPr fontId="1" type="noConversion"/>
  </si>
  <si>
    <t>330382199712261828</t>
    <phoneticPr fontId="1" type="noConversion"/>
  </si>
  <si>
    <r>
      <rPr>
        <sz val="11"/>
        <color theme="1"/>
        <rFont val="宋体"/>
        <family val="3"/>
        <charset val="134"/>
      </rPr>
      <t>浙江警察学院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</si>
  <si>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公安管理</t>
    <phoneticPr fontId="1" type="noConversion"/>
  </si>
  <si>
    <t>全日制就读中</t>
    <phoneticPr fontId="1" type="noConversion"/>
  </si>
  <si>
    <t>徐梦娇</t>
    <phoneticPr fontId="1" type="noConversion"/>
  </si>
  <si>
    <t>33040219980208152X</t>
    <phoneticPr fontId="1" type="noConversion"/>
  </si>
  <si>
    <r>
      <rPr>
        <sz val="11"/>
        <color theme="1"/>
        <rFont val="宋体"/>
        <family val="3"/>
        <charset val="134"/>
      </rPr>
      <t>嘉兴职业技术学院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</si>
  <si>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食品质量</t>
    <phoneticPr fontId="1" type="noConversion"/>
  </si>
  <si>
    <t>谢俊俊</t>
    <phoneticPr fontId="1" type="noConversion"/>
  </si>
  <si>
    <t>1996.10</t>
    <phoneticPr fontId="1" type="noConversion"/>
  </si>
  <si>
    <t>362322199610306023</t>
    <phoneticPr fontId="1" type="noConversion"/>
  </si>
  <si>
    <r>
      <rPr>
        <sz val="11"/>
        <color theme="1"/>
        <rFont val="宋体"/>
        <family val="3"/>
        <charset val="134"/>
      </rPr>
      <t>浙江树人大学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</si>
  <si>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社会工作</t>
    <phoneticPr fontId="1" type="noConversion"/>
  </si>
  <si>
    <t>王芳</t>
    <phoneticPr fontId="1" type="noConversion"/>
  </si>
  <si>
    <t>330411199612045620</t>
    <phoneticPr fontId="1" type="noConversion"/>
  </si>
  <si>
    <r>
      <rPr>
        <sz val="11"/>
        <color theme="1"/>
        <rFont val="宋体"/>
        <family val="3"/>
        <charset val="134"/>
      </rPr>
      <t>上海工商外国语职业技术学院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</si>
  <si>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法律事务</t>
    <phoneticPr fontId="1" type="noConversion"/>
  </si>
  <si>
    <t>熊苗佳</t>
    <phoneticPr fontId="1" type="noConversion"/>
  </si>
  <si>
    <t>330411199602043824</t>
    <phoneticPr fontId="1" type="noConversion"/>
  </si>
  <si>
    <r>
      <rPr>
        <sz val="11"/>
        <color theme="1"/>
        <rFont val="宋体"/>
        <family val="3"/>
        <charset val="134"/>
      </rPr>
      <t>郑州大学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</si>
  <si>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计算机</t>
    <phoneticPr fontId="1" type="noConversion"/>
  </si>
  <si>
    <t>怀佳妮</t>
    <phoneticPr fontId="1" type="noConversion"/>
  </si>
  <si>
    <t>33041119960512462X</t>
    <phoneticPr fontId="1" type="noConversion"/>
  </si>
  <si>
    <r>
      <rPr>
        <sz val="11"/>
        <color theme="1"/>
        <rFont val="宋体"/>
        <family val="3"/>
        <charset val="134"/>
      </rPr>
      <t>西北工业大学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</si>
  <si>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姚颀</t>
    <phoneticPr fontId="1" type="noConversion"/>
  </si>
  <si>
    <t>33042419960925102X</t>
    <phoneticPr fontId="1" type="noConversion"/>
  </si>
  <si>
    <r>
      <rPr>
        <sz val="11"/>
        <color theme="1"/>
        <rFont val="宋体"/>
        <family val="3"/>
        <charset val="134"/>
      </rPr>
      <t>浙江工商大学杭州商学院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</si>
  <si>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张圣超</t>
    <phoneticPr fontId="1" type="noConversion"/>
  </si>
  <si>
    <t>330402199609083929</t>
    <phoneticPr fontId="1" type="noConversion"/>
  </si>
  <si>
    <r>
      <rPr>
        <sz val="11"/>
        <color theme="1"/>
        <rFont val="宋体"/>
        <family val="3"/>
        <charset val="134"/>
      </rPr>
      <t>浙江外国语学院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</si>
  <si>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计算机科学与技术</t>
    <phoneticPr fontId="1" type="noConversion"/>
  </si>
  <si>
    <t>理学学士</t>
    <phoneticPr fontId="1" type="noConversion"/>
  </si>
  <si>
    <t>王利佳</t>
    <phoneticPr fontId="1" type="noConversion"/>
  </si>
  <si>
    <t>330411199306090829</t>
    <phoneticPr fontId="1" type="noConversion"/>
  </si>
  <si>
    <r>
      <rPr>
        <sz val="11"/>
        <color theme="1"/>
        <rFont val="宋体"/>
        <family val="3"/>
        <charset val="134"/>
      </rPr>
      <t>嘉兴广播电视大学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</si>
  <si>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旅游管理</t>
    <phoneticPr fontId="1" type="noConversion"/>
  </si>
  <si>
    <t>孟国君</t>
    <phoneticPr fontId="1" type="noConversion"/>
  </si>
  <si>
    <t>330402199502273327</t>
    <phoneticPr fontId="1" type="noConversion"/>
  </si>
  <si>
    <r>
      <rPr>
        <sz val="11"/>
        <color theme="1"/>
        <rFont val="宋体"/>
        <family val="3"/>
        <charset val="134"/>
      </rPr>
      <t>杭州电子科技大学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</si>
  <si>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产品设计</t>
    <phoneticPr fontId="1" type="noConversion"/>
  </si>
  <si>
    <t>艺术学学士</t>
    <phoneticPr fontId="1" type="noConversion"/>
  </si>
  <si>
    <t>张皖涛</t>
    <phoneticPr fontId="1" type="noConversion"/>
  </si>
  <si>
    <t>362526199703250512</t>
    <phoneticPr fontId="1" type="noConversion"/>
  </si>
  <si>
    <r>
      <rPr>
        <sz val="11"/>
        <color theme="1"/>
        <rFont val="宋体"/>
        <family val="3"/>
        <charset val="134"/>
      </rPr>
      <t>湘南学院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</si>
  <si>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金融工程</t>
    <phoneticPr fontId="1" type="noConversion"/>
  </si>
  <si>
    <t>经济学学士</t>
    <phoneticPr fontId="1" type="noConversion"/>
  </si>
  <si>
    <t>黄一楠</t>
    <phoneticPr fontId="1" type="noConversion"/>
  </si>
  <si>
    <t>330402200001233031</t>
    <phoneticPr fontId="1" type="noConversion"/>
  </si>
  <si>
    <r>
      <rPr>
        <sz val="11"/>
        <color theme="1"/>
        <rFont val="宋体"/>
        <family val="3"/>
        <charset val="134"/>
      </rPr>
      <t>金华职业技术学院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</si>
  <si>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市场营销</t>
    <phoneticPr fontId="1" type="noConversion"/>
  </si>
  <si>
    <t>张馨玙</t>
    <phoneticPr fontId="1" type="noConversion"/>
  </si>
  <si>
    <t>452622199603250023</t>
    <phoneticPr fontId="1" type="noConversion"/>
  </si>
  <si>
    <r>
      <rPr>
        <sz val="11"/>
        <color theme="1"/>
        <rFont val="宋体"/>
        <family val="3"/>
        <charset val="134"/>
      </rPr>
      <t>宁波城市职业技术学院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大专</t>
    </r>
    <phoneticPr fontId="1" type="noConversion"/>
  </si>
  <si>
    <t>多媒体设计与制作</t>
    <phoneticPr fontId="1" type="noConversion"/>
  </si>
  <si>
    <t>胡文杰</t>
    <phoneticPr fontId="1" type="noConversion"/>
  </si>
  <si>
    <t>33041119960903543X</t>
    <phoneticPr fontId="1" type="noConversion"/>
  </si>
  <si>
    <r>
      <rPr>
        <sz val="11"/>
        <color theme="1"/>
        <rFont val="宋体"/>
        <family val="3"/>
        <charset val="134"/>
      </rPr>
      <t>宁波财经学院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</si>
  <si>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工商管理</t>
    <phoneticPr fontId="1" type="noConversion"/>
  </si>
  <si>
    <t>姚镇杰</t>
    <phoneticPr fontId="1" type="noConversion"/>
  </si>
  <si>
    <t>330481199512090052</t>
    <phoneticPr fontId="1" type="noConversion"/>
  </si>
  <si>
    <r>
      <rPr>
        <sz val="11"/>
        <color theme="1"/>
        <rFont val="宋体"/>
        <family val="3"/>
        <charset val="134"/>
      </rPr>
      <t>齐齐哈尔大学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</si>
  <si>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软件工程</t>
    <phoneticPr fontId="1" type="noConversion"/>
  </si>
  <si>
    <t>吴世妹</t>
    <phoneticPr fontId="1" type="noConversion"/>
  </si>
  <si>
    <t>330421199406145527</t>
    <phoneticPr fontId="1" type="noConversion"/>
  </si>
  <si>
    <t>会计</t>
    <phoneticPr fontId="1" type="noConversion"/>
  </si>
  <si>
    <t>张佳婷</t>
    <phoneticPr fontId="1" type="noConversion"/>
  </si>
  <si>
    <t>330424199501241823</t>
    <phoneticPr fontId="1" type="noConversion"/>
  </si>
  <si>
    <r>
      <rPr>
        <sz val="11"/>
        <color theme="1"/>
        <rFont val="宋体"/>
        <family val="3"/>
        <charset val="134"/>
      </rPr>
      <t>中国计量大学现代科技学院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</si>
  <si>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工业工程</t>
    <phoneticPr fontId="1" type="noConversion"/>
  </si>
  <si>
    <t>张靖雯</t>
    <phoneticPr fontId="1" type="noConversion"/>
  </si>
  <si>
    <t>330411199401152848</t>
    <phoneticPr fontId="1" type="noConversion"/>
  </si>
  <si>
    <r>
      <rPr>
        <sz val="11"/>
        <color theme="1"/>
        <rFont val="宋体"/>
        <family val="3"/>
        <charset val="134"/>
      </rPr>
      <t>武夷学院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</si>
  <si>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视觉传达设计</t>
    <phoneticPr fontId="1" type="noConversion"/>
  </si>
  <si>
    <t>倪佳鸣</t>
    <phoneticPr fontId="1" type="noConversion"/>
  </si>
  <si>
    <t>330411199308315235</t>
    <phoneticPr fontId="1" type="noConversion"/>
  </si>
  <si>
    <r>
      <rPr>
        <sz val="11"/>
        <color theme="1"/>
        <rFont val="宋体"/>
        <family val="3"/>
        <charset val="134"/>
      </rPr>
      <t>重庆大学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</si>
  <si>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土木工程</t>
    <phoneticPr fontId="1" type="noConversion"/>
  </si>
  <si>
    <t>张励丹</t>
    <phoneticPr fontId="1" type="noConversion"/>
  </si>
  <si>
    <t>51392219961111122X</t>
    <phoneticPr fontId="1" type="noConversion"/>
  </si>
  <si>
    <t>四川师范大学 本科</t>
    <phoneticPr fontId="1" type="noConversion"/>
  </si>
  <si>
    <t>小学教育</t>
    <phoneticPr fontId="1" type="noConversion"/>
  </si>
  <si>
    <t>杨阳</t>
    <phoneticPr fontId="1" type="noConversion"/>
  </si>
  <si>
    <t>330402199610140628</t>
    <phoneticPr fontId="1" type="noConversion"/>
  </si>
  <si>
    <t>宁波财经学院 本科</t>
    <phoneticPr fontId="1" type="noConversion"/>
  </si>
  <si>
    <t>环境设计</t>
    <phoneticPr fontId="1" type="noConversion"/>
  </si>
  <si>
    <t>郭敏倩</t>
    <phoneticPr fontId="1" type="noConversion"/>
  </si>
  <si>
    <t>330402199706051224</t>
    <phoneticPr fontId="1" type="noConversion"/>
  </si>
  <si>
    <t>浙江交通职业技术学院 大专</t>
    <phoneticPr fontId="1" type="noConversion"/>
  </si>
  <si>
    <t>吴叶青</t>
    <phoneticPr fontId="1" type="noConversion"/>
  </si>
  <si>
    <t>330411199803024849</t>
    <phoneticPr fontId="1" type="noConversion"/>
  </si>
  <si>
    <t>宁波工程学院 本科</t>
    <phoneticPr fontId="1" type="noConversion"/>
  </si>
  <si>
    <t>广告学</t>
    <phoneticPr fontId="1" type="noConversion"/>
  </si>
  <si>
    <t>文学学士</t>
    <phoneticPr fontId="1" type="noConversion"/>
  </si>
  <si>
    <t>池燕虹</t>
    <phoneticPr fontId="1" type="noConversion"/>
  </si>
  <si>
    <t>330402199507283022</t>
    <phoneticPr fontId="1" type="noConversion"/>
  </si>
  <si>
    <t>温州大学城市学院 本科</t>
    <phoneticPr fontId="1" type="noConversion"/>
  </si>
  <si>
    <t>传播学</t>
    <phoneticPr fontId="1" type="noConversion"/>
  </si>
  <si>
    <t>陈汤吉</t>
    <phoneticPr fontId="1" type="noConversion"/>
  </si>
  <si>
    <t>330482199404280031</t>
    <phoneticPr fontId="1" type="noConversion"/>
  </si>
  <si>
    <t>浙江工商大学 本科</t>
    <phoneticPr fontId="1" type="noConversion"/>
  </si>
  <si>
    <t>企业财务管理</t>
    <phoneticPr fontId="1" type="noConversion"/>
  </si>
  <si>
    <t>朱丽</t>
    <phoneticPr fontId="1" type="noConversion"/>
  </si>
  <si>
    <t>朱琳</t>
    <phoneticPr fontId="1" type="noConversion"/>
  </si>
  <si>
    <t>1997.03</t>
    <phoneticPr fontId="1" type="noConversion"/>
  </si>
  <si>
    <t>511521199703111921</t>
    <phoneticPr fontId="1" type="noConversion"/>
  </si>
  <si>
    <t>浙江长征职业技术学院 大专</t>
    <phoneticPr fontId="1" type="noConversion"/>
  </si>
  <si>
    <t>商务英语</t>
    <phoneticPr fontId="1" type="noConversion"/>
  </si>
  <si>
    <t>照片</t>
    <phoneticPr fontId="1" type="noConversion"/>
  </si>
  <si>
    <t>511521199703111905</t>
    <phoneticPr fontId="1" type="noConversion"/>
  </si>
  <si>
    <t>顾诗睿</t>
    <phoneticPr fontId="1" type="noConversion"/>
  </si>
  <si>
    <t>32058319980609942X</t>
    <phoneticPr fontId="1" type="noConversion"/>
  </si>
  <si>
    <r>
      <rPr>
        <sz val="11"/>
        <color theme="1"/>
        <rFont val="宋体"/>
        <family val="3"/>
        <charset val="134"/>
      </rPr>
      <t>上海师范大学天华学院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本科</t>
    </r>
    <phoneticPr fontId="1" type="noConversion"/>
  </si>
  <si>
    <t>网络工程</t>
    <phoneticPr fontId="1" type="noConversion"/>
  </si>
  <si>
    <t>准考证</t>
    <phoneticPr fontId="1" type="noConversion"/>
  </si>
  <si>
    <t>笔试成绩</t>
  </si>
  <si>
    <t>技能成绩</t>
  </si>
  <si>
    <t>考试成绩（笔试折算分+技能折算分）</t>
    <phoneticPr fontId="2" type="noConversion"/>
  </si>
  <si>
    <t>卷面分</t>
  </si>
  <si>
    <t>笔试
折算分（40%）</t>
  </si>
  <si>
    <t>听打
卷面分</t>
  </si>
  <si>
    <t>听打
折算分（卷面分*50%）</t>
  </si>
  <si>
    <t>看打
卷面分</t>
  </si>
  <si>
    <t>看打
折算分（卷面分*50%）</t>
  </si>
  <si>
    <t>合计（听打折算分+看打折算分）</t>
  </si>
  <si>
    <t>技能
折算分（合计*60%）</t>
  </si>
  <si>
    <t>缺考</t>
    <phoneticPr fontId="1" type="noConversion"/>
  </si>
  <si>
    <t>序号</t>
  </si>
  <si>
    <t>报考单位</t>
  </si>
  <si>
    <t>职位及人数</t>
  </si>
  <si>
    <t>姓名</t>
  </si>
  <si>
    <t>性别</t>
  </si>
  <si>
    <t>出生年月</t>
  </si>
  <si>
    <t>毕业院校及学历</t>
  </si>
  <si>
    <t>专业</t>
  </si>
  <si>
    <t>备注</t>
  </si>
  <si>
    <t>杨程远</t>
    <phoneticPr fontId="1" type="noConversion"/>
  </si>
  <si>
    <t>1993.05</t>
    <phoneticPr fontId="1" type="noConversion"/>
  </si>
  <si>
    <t>浙江树人大学（专科）</t>
    <phoneticPr fontId="1" type="noConversion"/>
  </si>
  <si>
    <t>章乐怡</t>
    <phoneticPr fontId="1" type="noConversion"/>
  </si>
  <si>
    <t>1999.08</t>
    <phoneticPr fontId="1" type="noConversion"/>
  </si>
  <si>
    <t>温州商学院（本科）</t>
    <phoneticPr fontId="1" type="noConversion"/>
  </si>
  <si>
    <t>余梓莹</t>
    <phoneticPr fontId="1" type="noConversion"/>
  </si>
  <si>
    <t>1992.09</t>
    <phoneticPr fontId="1" type="noConversion"/>
  </si>
  <si>
    <t>浙江大学（本科）</t>
    <phoneticPr fontId="1" type="noConversion"/>
  </si>
  <si>
    <t>电子商务</t>
    <phoneticPr fontId="1" type="noConversion"/>
  </si>
  <si>
    <t>椒江法院</t>
    <phoneticPr fontId="1" type="noConversion"/>
  </si>
  <si>
    <t>2021年椒江区法院面向社会公开招录司法雇员拟录用名单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</si>
</sst>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ill>
        <patternFill>
          <bgColor theme="6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N5" sqref="N5"/>
    </sheetView>
  </sheetViews>
  <sheetFormatPr defaultRowHeight="13.5"/>
  <cols>
    <col min="1" max="1" width="5.5" style="21" customWidth="1"/>
    <col min="2" max="2" width="9" style="21"/>
    <col min="3" max="3" width="7" style="21" customWidth="1"/>
    <col min="4" max="4" width="9" style="21"/>
    <col min="5" max="5" width="6.375" style="21" customWidth="1"/>
    <col min="6" max="6" width="10.125" style="21" customWidth="1"/>
    <col min="7" max="7" width="22.875" style="21" customWidth="1"/>
    <col min="8" max="8" width="10.625" style="21" customWidth="1"/>
    <col min="9" max="9" width="14.375" style="21" customWidth="1"/>
    <col min="10" max="16384" width="9" style="21"/>
  </cols>
  <sheetData>
    <row r="1" spans="1:9" ht="22.5" customHeight="1"/>
    <row r="2" spans="1:9" ht="57.75" customHeight="1">
      <c r="A2" s="28" t="s">
        <v>172</v>
      </c>
      <c r="B2" s="29"/>
      <c r="C2" s="29"/>
      <c r="D2" s="29"/>
      <c r="E2" s="29"/>
      <c r="F2" s="29"/>
      <c r="G2" s="29"/>
      <c r="H2" s="29"/>
      <c r="I2" s="29"/>
    </row>
    <row r="3" spans="1:9" s="24" customFormat="1" ht="36.75" customHeight="1">
      <c r="A3" s="18" t="s">
        <v>152</v>
      </c>
      <c r="B3" s="22" t="s">
        <v>153</v>
      </c>
      <c r="C3" s="22" t="s">
        <v>154</v>
      </c>
      <c r="D3" s="23" t="s">
        <v>155</v>
      </c>
      <c r="E3" s="23" t="s">
        <v>156</v>
      </c>
      <c r="F3" s="23" t="s">
        <v>157</v>
      </c>
      <c r="G3" s="18" t="s">
        <v>158</v>
      </c>
      <c r="H3" s="18" t="s">
        <v>159</v>
      </c>
      <c r="I3" s="18" t="s">
        <v>160</v>
      </c>
    </row>
    <row r="4" spans="1:9" s="20" customFormat="1" ht="29.1" customHeight="1">
      <c r="A4" s="26">
        <v>1</v>
      </c>
      <c r="B4" s="27" t="s">
        <v>171</v>
      </c>
      <c r="C4" s="27">
        <v>3</v>
      </c>
      <c r="D4" s="19" t="s">
        <v>164</v>
      </c>
      <c r="E4" s="19" t="s">
        <v>17</v>
      </c>
      <c r="F4" s="4" t="s">
        <v>165</v>
      </c>
      <c r="G4" s="25" t="s">
        <v>166</v>
      </c>
      <c r="H4" s="25" t="s">
        <v>110</v>
      </c>
      <c r="I4" s="26"/>
    </row>
    <row r="5" spans="1:9" s="20" customFormat="1" ht="29.1" customHeight="1">
      <c r="A5" s="26">
        <v>2</v>
      </c>
      <c r="B5" s="27"/>
      <c r="C5" s="27"/>
      <c r="D5" s="19" t="s">
        <v>167</v>
      </c>
      <c r="E5" s="19" t="s">
        <v>17</v>
      </c>
      <c r="F5" s="4" t="s">
        <v>168</v>
      </c>
      <c r="G5" s="25" t="s">
        <v>169</v>
      </c>
      <c r="H5" s="25" t="s">
        <v>170</v>
      </c>
      <c r="I5" s="26"/>
    </row>
    <row r="6" spans="1:9" s="20" customFormat="1" ht="29.1" customHeight="1">
      <c r="A6" s="26">
        <v>3</v>
      </c>
      <c r="B6" s="27"/>
      <c r="C6" s="27"/>
      <c r="D6" s="19" t="s">
        <v>161</v>
      </c>
      <c r="E6" s="19" t="s">
        <v>16</v>
      </c>
      <c r="F6" s="4" t="s">
        <v>162</v>
      </c>
      <c r="G6" s="25" t="s">
        <v>163</v>
      </c>
      <c r="H6" s="25" t="s">
        <v>75</v>
      </c>
      <c r="I6" s="26"/>
    </row>
  </sheetData>
  <mergeCells count="3">
    <mergeCell ref="C4:C6"/>
    <mergeCell ref="B4:B6"/>
    <mergeCell ref="A2:I2"/>
  </mergeCells>
  <phoneticPr fontId="1" type="noConversion"/>
  <pageMargins left="0.41" right="0.19685039370078741" top="0.64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sqref="A1:XFD1048576"/>
    </sheetView>
  </sheetViews>
  <sheetFormatPr defaultRowHeight="13.5"/>
  <cols>
    <col min="11" max="11" width="11.625" customWidth="1"/>
  </cols>
  <sheetData>
    <row r="1" spans="1:23" ht="21.7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N1" s="30" t="s">
        <v>140</v>
      </c>
      <c r="O1" s="30"/>
      <c r="P1" s="30" t="s">
        <v>141</v>
      </c>
      <c r="Q1" s="30"/>
      <c r="R1" s="30"/>
      <c r="S1" s="30"/>
      <c r="T1" s="30"/>
      <c r="U1" s="30"/>
      <c r="V1" s="31" t="s">
        <v>142</v>
      </c>
      <c r="W1" s="12"/>
    </row>
    <row r="2" spans="1:23" ht="33.75">
      <c r="A2" s="3" t="s">
        <v>2</v>
      </c>
      <c r="B2" s="3" t="s">
        <v>11</v>
      </c>
      <c r="C2" s="3" t="s">
        <v>0</v>
      </c>
      <c r="D2" s="3" t="s">
        <v>12</v>
      </c>
      <c r="E2" s="1" t="s">
        <v>3</v>
      </c>
      <c r="F2" s="1" t="s">
        <v>4</v>
      </c>
      <c r="G2" s="3" t="s">
        <v>1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8" t="s">
        <v>139</v>
      </c>
      <c r="N2" s="12" t="s">
        <v>143</v>
      </c>
      <c r="O2" s="13" t="s">
        <v>144</v>
      </c>
      <c r="P2" s="13" t="s">
        <v>145</v>
      </c>
      <c r="Q2" s="13" t="s">
        <v>146</v>
      </c>
      <c r="R2" s="13" t="s">
        <v>147</v>
      </c>
      <c r="S2" s="13" t="s">
        <v>148</v>
      </c>
      <c r="T2" s="13" t="s">
        <v>149</v>
      </c>
      <c r="U2" s="13" t="s">
        <v>150</v>
      </c>
      <c r="V2" s="31"/>
      <c r="W2" s="12" t="s">
        <v>9</v>
      </c>
    </row>
    <row r="3" spans="1:23" ht="40.5">
      <c r="A3" s="10">
        <v>1</v>
      </c>
      <c r="B3" s="32" t="s">
        <v>13</v>
      </c>
      <c r="C3" s="34" t="s">
        <v>14</v>
      </c>
      <c r="D3" s="34" t="s">
        <v>15</v>
      </c>
      <c r="E3" s="2" t="s">
        <v>21</v>
      </c>
      <c r="F3" s="2" t="s">
        <v>17</v>
      </c>
      <c r="G3" s="10">
        <v>1996.04</v>
      </c>
      <c r="H3" s="4" t="s">
        <v>22</v>
      </c>
      <c r="I3" s="9" t="s">
        <v>23</v>
      </c>
      <c r="J3" s="9" t="s">
        <v>24</v>
      </c>
      <c r="K3" s="10">
        <v>17816918783</v>
      </c>
      <c r="L3" s="9"/>
      <c r="M3" s="11">
        <v>202001001</v>
      </c>
      <c r="N3" s="6">
        <v>48</v>
      </c>
      <c r="O3" s="14">
        <f t="shared" ref="O3:O27" si="0">N3*0.4</f>
        <v>19.200000000000003</v>
      </c>
      <c r="P3" s="15">
        <v>43</v>
      </c>
      <c r="Q3" s="14">
        <f t="shared" ref="Q3:Q27" si="1">P3*0.5</f>
        <v>21.5</v>
      </c>
      <c r="R3" s="15">
        <v>61.3</v>
      </c>
      <c r="S3" s="6">
        <f>R3*0.5</f>
        <v>30.65</v>
      </c>
      <c r="T3" s="16">
        <f t="shared" ref="T3:T27" si="2">Q3+S3</f>
        <v>52.15</v>
      </c>
      <c r="U3" s="6">
        <f t="shared" ref="U3:U31" si="3">T3*0.6</f>
        <v>31.29</v>
      </c>
      <c r="V3" s="16">
        <f t="shared" ref="V3:V31" si="4">O3+U3</f>
        <v>50.49</v>
      </c>
      <c r="W3" s="7"/>
    </row>
    <row r="4" spans="1:23" ht="30">
      <c r="A4" s="10">
        <v>2</v>
      </c>
      <c r="B4" s="33"/>
      <c r="C4" s="35"/>
      <c r="D4" s="35"/>
      <c r="E4" s="2" t="s">
        <v>25</v>
      </c>
      <c r="F4" s="2" t="s">
        <v>17</v>
      </c>
      <c r="G4" s="10">
        <v>1997.12</v>
      </c>
      <c r="H4" s="4" t="s">
        <v>26</v>
      </c>
      <c r="I4" s="10" t="s">
        <v>27</v>
      </c>
      <c r="J4" s="9" t="s">
        <v>28</v>
      </c>
      <c r="K4" s="10">
        <v>13095712065</v>
      </c>
      <c r="L4" s="9" t="s">
        <v>29</v>
      </c>
      <c r="M4" s="11">
        <v>202001002</v>
      </c>
      <c r="N4" s="6">
        <v>75</v>
      </c>
      <c r="O4" s="14">
        <f t="shared" si="0"/>
        <v>30</v>
      </c>
      <c r="P4" s="15">
        <v>21.1</v>
      </c>
      <c r="Q4" s="14">
        <f t="shared" si="1"/>
        <v>10.55</v>
      </c>
      <c r="R4" s="15">
        <v>27.8</v>
      </c>
      <c r="S4" s="6">
        <f t="shared" ref="S4:S31" si="5">R4*0.5</f>
        <v>13.9</v>
      </c>
      <c r="T4" s="16">
        <f t="shared" si="2"/>
        <v>24.450000000000003</v>
      </c>
      <c r="U4" s="6">
        <f t="shared" si="3"/>
        <v>14.670000000000002</v>
      </c>
      <c r="V4" s="16">
        <f t="shared" si="4"/>
        <v>44.67</v>
      </c>
      <c r="W4" s="6"/>
    </row>
    <row r="5" spans="1:23" ht="42">
      <c r="A5" s="10">
        <v>3</v>
      </c>
      <c r="B5" s="33"/>
      <c r="C5" s="35"/>
      <c r="D5" s="35"/>
      <c r="E5" s="2" t="s">
        <v>30</v>
      </c>
      <c r="F5" s="2" t="s">
        <v>17</v>
      </c>
      <c r="G5" s="10">
        <v>1998.02</v>
      </c>
      <c r="H5" s="4" t="s">
        <v>31</v>
      </c>
      <c r="I5" s="10" t="s">
        <v>32</v>
      </c>
      <c r="J5" s="9" t="s">
        <v>33</v>
      </c>
      <c r="K5" s="10">
        <v>13738294891</v>
      </c>
      <c r="L5" s="9"/>
      <c r="M5" s="11">
        <v>202001003</v>
      </c>
      <c r="N5" s="6">
        <v>36</v>
      </c>
      <c r="O5" s="14">
        <f t="shared" si="0"/>
        <v>14.4</v>
      </c>
      <c r="P5" s="15">
        <v>66.900000000000006</v>
      </c>
      <c r="Q5" s="14">
        <f t="shared" si="1"/>
        <v>33.450000000000003</v>
      </c>
      <c r="R5" s="15">
        <v>64.3</v>
      </c>
      <c r="S5" s="6">
        <f t="shared" si="5"/>
        <v>32.15</v>
      </c>
      <c r="T5" s="16">
        <f t="shared" si="2"/>
        <v>65.599999999999994</v>
      </c>
      <c r="U5" s="6">
        <f t="shared" si="3"/>
        <v>39.359999999999992</v>
      </c>
      <c r="V5" s="16">
        <f t="shared" si="4"/>
        <v>53.759999999999991</v>
      </c>
      <c r="W5" s="6"/>
    </row>
    <row r="6" spans="1:23" ht="30">
      <c r="A6" s="10">
        <v>4</v>
      </c>
      <c r="B6" s="33"/>
      <c r="C6" s="35"/>
      <c r="D6" s="35"/>
      <c r="E6" s="2" t="s">
        <v>34</v>
      </c>
      <c r="F6" s="2" t="s">
        <v>17</v>
      </c>
      <c r="G6" s="4" t="s">
        <v>35</v>
      </c>
      <c r="H6" s="4" t="s">
        <v>36</v>
      </c>
      <c r="I6" s="10" t="s">
        <v>37</v>
      </c>
      <c r="J6" s="9" t="s">
        <v>38</v>
      </c>
      <c r="K6" s="10">
        <v>15988170794</v>
      </c>
      <c r="L6" s="9" t="s">
        <v>20</v>
      </c>
      <c r="M6" s="11">
        <v>202001004</v>
      </c>
      <c r="N6" s="6">
        <v>62</v>
      </c>
      <c r="O6" s="14">
        <f t="shared" si="0"/>
        <v>24.8</v>
      </c>
      <c r="P6" s="15">
        <v>37.9</v>
      </c>
      <c r="Q6" s="14">
        <f t="shared" si="1"/>
        <v>18.95</v>
      </c>
      <c r="R6" s="15">
        <v>41.5</v>
      </c>
      <c r="S6" s="6">
        <f t="shared" si="5"/>
        <v>20.75</v>
      </c>
      <c r="T6" s="16">
        <f t="shared" si="2"/>
        <v>39.700000000000003</v>
      </c>
      <c r="U6" s="6">
        <f t="shared" si="3"/>
        <v>23.82</v>
      </c>
      <c r="V6" s="16">
        <f t="shared" si="4"/>
        <v>48.620000000000005</v>
      </c>
      <c r="W6" s="6"/>
    </row>
    <row r="7" spans="1:23" ht="55.5">
      <c r="A7" s="10">
        <v>5</v>
      </c>
      <c r="B7" s="33"/>
      <c r="C7" s="35"/>
      <c r="D7" s="35"/>
      <c r="E7" s="2" t="s">
        <v>39</v>
      </c>
      <c r="F7" s="2" t="s">
        <v>17</v>
      </c>
      <c r="G7" s="10">
        <v>1996.12</v>
      </c>
      <c r="H7" s="4" t="s">
        <v>40</v>
      </c>
      <c r="I7" s="10" t="s">
        <v>41</v>
      </c>
      <c r="J7" s="9" t="s">
        <v>42</v>
      </c>
      <c r="K7" s="10">
        <v>15988351673</v>
      </c>
      <c r="L7" s="9"/>
      <c r="M7" s="11">
        <v>202001005</v>
      </c>
      <c r="N7" s="6">
        <v>52</v>
      </c>
      <c r="O7" s="14">
        <f t="shared" si="0"/>
        <v>20.8</v>
      </c>
      <c r="P7" s="15">
        <v>35.799999999999997</v>
      </c>
      <c r="Q7" s="14">
        <f t="shared" si="1"/>
        <v>17.899999999999999</v>
      </c>
      <c r="R7" s="15">
        <v>30.6</v>
      </c>
      <c r="S7" s="6">
        <f t="shared" si="5"/>
        <v>15.3</v>
      </c>
      <c r="T7" s="16">
        <f t="shared" si="2"/>
        <v>33.200000000000003</v>
      </c>
      <c r="U7" s="6">
        <f t="shared" si="3"/>
        <v>19.920000000000002</v>
      </c>
      <c r="V7" s="16">
        <f t="shared" si="4"/>
        <v>40.72</v>
      </c>
      <c r="W7" s="6"/>
    </row>
    <row r="8" spans="1:23" ht="30">
      <c r="A8" s="10">
        <v>6</v>
      </c>
      <c r="B8" s="33"/>
      <c r="C8" s="35"/>
      <c r="D8" s="35"/>
      <c r="E8" s="2" t="s">
        <v>43</v>
      </c>
      <c r="F8" s="2" t="s">
        <v>17</v>
      </c>
      <c r="G8" s="10">
        <v>1996.02</v>
      </c>
      <c r="H8" s="4" t="s">
        <v>44</v>
      </c>
      <c r="I8" s="10" t="s">
        <v>45</v>
      </c>
      <c r="J8" s="9" t="s">
        <v>46</v>
      </c>
      <c r="K8" s="10">
        <v>18268353440</v>
      </c>
      <c r="L8" s="9"/>
      <c r="M8" s="11">
        <v>202001006</v>
      </c>
      <c r="N8" s="6">
        <v>55</v>
      </c>
      <c r="O8" s="14">
        <f t="shared" si="0"/>
        <v>22</v>
      </c>
      <c r="P8" s="15">
        <v>25.7</v>
      </c>
      <c r="Q8" s="14">
        <f t="shared" si="1"/>
        <v>12.85</v>
      </c>
      <c r="R8" s="15">
        <v>38.700000000000003</v>
      </c>
      <c r="S8" s="6">
        <f t="shared" si="5"/>
        <v>19.350000000000001</v>
      </c>
      <c r="T8" s="16">
        <f t="shared" si="2"/>
        <v>32.200000000000003</v>
      </c>
      <c r="U8" s="6">
        <f t="shared" si="3"/>
        <v>19.32</v>
      </c>
      <c r="V8" s="16">
        <f t="shared" si="4"/>
        <v>41.32</v>
      </c>
      <c r="W8" s="6"/>
    </row>
    <row r="9" spans="1:23" ht="30">
      <c r="A9" s="10">
        <v>7</v>
      </c>
      <c r="B9" s="33"/>
      <c r="C9" s="35"/>
      <c r="D9" s="35"/>
      <c r="E9" s="2" t="s">
        <v>47</v>
      </c>
      <c r="F9" s="2" t="s">
        <v>17</v>
      </c>
      <c r="G9" s="10">
        <v>1996.05</v>
      </c>
      <c r="H9" s="4" t="s">
        <v>48</v>
      </c>
      <c r="I9" s="10" t="s">
        <v>49</v>
      </c>
      <c r="J9" s="9" t="s">
        <v>18</v>
      </c>
      <c r="K9" s="10">
        <v>13957308315</v>
      </c>
      <c r="L9" s="9"/>
      <c r="M9" s="11">
        <v>202001007</v>
      </c>
      <c r="N9" s="6">
        <v>57</v>
      </c>
      <c r="O9" s="14">
        <f t="shared" si="0"/>
        <v>22.8</v>
      </c>
      <c r="P9" s="15">
        <v>40.5</v>
      </c>
      <c r="Q9" s="14">
        <f t="shared" si="1"/>
        <v>20.25</v>
      </c>
      <c r="R9" s="15">
        <v>41.8</v>
      </c>
      <c r="S9" s="6">
        <f t="shared" si="5"/>
        <v>20.9</v>
      </c>
      <c r="T9" s="16">
        <f t="shared" si="2"/>
        <v>41.15</v>
      </c>
      <c r="U9" s="6">
        <f t="shared" si="3"/>
        <v>24.689999999999998</v>
      </c>
      <c r="V9" s="16">
        <f t="shared" si="4"/>
        <v>47.489999999999995</v>
      </c>
      <c r="W9" s="6"/>
    </row>
    <row r="10" spans="1:23" ht="55.5">
      <c r="A10" s="10">
        <v>8</v>
      </c>
      <c r="B10" s="33"/>
      <c r="C10" s="35"/>
      <c r="D10" s="35"/>
      <c r="E10" s="2" t="s">
        <v>50</v>
      </c>
      <c r="F10" s="2" t="s">
        <v>17</v>
      </c>
      <c r="G10" s="10">
        <v>1996.09</v>
      </c>
      <c r="H10" s="4" t="s">
        <v>51</v>
      </c>
      <c r="I10" s="10" t="s">
        <v>52</v>
      </c>
      <c r="J10" s="9" t="s">
        <v>18</v>
      </c>
      <c r="K10" s="10">
        <v>15858173681</v>
      </c>
      <c r="L10" s="9" t="s">
        <v>20</v>
      </c>
      <c r="M10" s="11">
        <v>202001008</v>
      </c>
      <c r="N10" s="6">
        <v>76</v>
      </c>
      <c r="O10" s="14">
        <f t="shared" si="0"/>
        <v>30.400000000000002</v>
      </c>
      <c r="P10" s="15">
        <v>34.9</v>
      </c>
      <c r="Q10" s="14">
        <f t="shared" si="1"/>
        <v>17.45</v>
      </c>
      <c r="R10" s="15">
        <v>40.700000000000003</v>
      </c>
      <c r="S10" s="6">
        <f t="shared" si="5"/>
        <v>20.350000000000001</v>
      </c>
      <c r="T10" s="16">
        <f t="shared" si="2"/>
        <v>37.799999999999997</v>
      </c>
      <c r="U10" s="6">
        <f t="shared" si="3"/>
        <v>22.679999999999996</v>
      </c>
      <c r="V10" s="16">
        <f t="shared" si="4"/>
        <v>53.08</v>
      </c>
      <c r="W10" s="6"/>
    </row>
    <row r="11" spans="1:23" ht="42">
      <c r="A11" s="10">
        <v>9</v>
      </c>
      <c r="B11" s="33"/>
      <c r="C11" s="35"/>
      <c r="D11" s="35"/>
      <c r="E11" s="2" t="s">
        <v>135</v>
      </c>
      <c r="F11" s="2" t="s">
        <v>17</v>
      </c>
      <c r="G11" s="10">
        <v>1998.06</v>
      </c>
      <c r="H11" s="4" t="s">
        <v>136</v>
      </c>
      <c r="I11" s="10" t="s">
        <v>137</v>
      </c>
      <c r="J11" s="9" t="s">
        <v>138</v>
      </c>
      <c r="K11" s="10">
        <v>15301722735</v>
      </c>
      <c r="L11" s="5"/>
      <c r="M11" s="11">
        <v>202001009</v>
      </c>
      <c r="N11" s="6">
        <v>72</v>
      </c>
      <c r="O11" s="14">
        <f t="shared" si="0"/>
        <v>28.8</v>
      </c>
      <c r="P11" s="15">
        <v>38.4</v>
      </c>
      <c r="Q11" s="14">
        <f t="shared" si="1"/>
        <v>19.2</v>
      </c>
      <c r="R11" s="15">
        <v>49.7</v>
      </c>
      <c r="S11" s="6">
        <f t="shared" si="5"/>
        <v>24.85</v>
      </c>
      <c r="T11" s="16">
        <f t="shared" si="2"/>
        <v>44.05</v>
      </c>
      <c r="U11" s="6">
        <f t="shared" si="3"/>
        <v>26.429999999999996</v>
      </c>
      <c r="V11" s="16">
        <f t="shared" si="4"/>
        <v>55.23</v>
      </c>
      <c r="W11" s="6">
        <v>6</v>
      </c>
    </row>
    <row r="12" spans="1:23" ht="42">
      <c r="A12" s="10">
        <v>10</v>
      </c>
      <c r="B12" s="33"/>
      <c r="C12" s="35"/>
      <c r="D12" s="35"/>
      <c r="E12" s="2" t="s">
        <v>53</v>
      </c>
      <c r="F12" s="2" t="s">
        <v>17</v>
      </c>
      <c r="G12" s="10">
        <v>1996.09</v>
      </c>
      <c r="H12" s="4" t="s">
        <v>54</v>
      </c>
      <c r="I12" s="10" t="s">
        <v>55</v>
      </c>
      <c r="J12" s="9" t="s">
        <v>56</v>
      </c>
      <c r="K12" s="10">
        <v>18367353155</v>
      </c>
      <c r="L12" s="9" t="s">
        <v>57</v>
      </c>
      <c r="M12" s="11">
        <v>202001010</v>
      </c>
      <c r="N12" s="7" t="s">
        <v>151</v>
      </c>
      <c r="O12" s="14">
        <v>0</v>
      </c>
      <c r="P12" s="17" t="s">
        <v>151</v>
      </c>
      <c r="Q12" s="14">
        <v>0</v>
      </c>
      <c r="R12" s="17" t="s">
        <v>151</v>
      </c>
      <c r="S12" s="6">
        <v>0</v>
      </c>
      <c r="T12" s="16">
        <f t="shared" si="2"/>
        <v>0</v>
      </c>
      <c r="U12" s="6">
        <f t="shared" si="3"/>
        <v>0</v>
      </c>
      <c r="V12" s="16">
        <f t="shared" si="4"/>
        <v>0</v>
      </c>
      <c r="W12" s="6"/>
    </row>
    <row r="13" spans="1:23" ht="42">
      <c r="A13" s="10">
        <v>11</v>
      </c>
      <c r="B13" s="33"/>
      <c r="C13" s="35"/>
      <c r="D13" s="35"/>
      <c r="E13" s="2" t="s">
        <v>58</v>
      </c>
      <c r="F13" s="2" t="s">
        <v>17</v>
      </c>
      <c r="G13" s="10">
        <v>1993.06</v>
      </c>
      <c r="H13" s="4" t="s">
        <v>59</v>
      </c>
      <c r="I13" s="10" t="s">
        <v>60</v>
      </c>
      <c r="J13" s="9" t="s">
        <v>61</v>
      </c>
      <c r="K13" s="10">
        <v>13511322701</v>
      </c>
      <c r="L13" s="9"/>
      <c r="M13" s="11">
        <v>202001011</v>
      </c>
      <c r="N13" s="6">
        <v>54</v>
      </c>
      <c r="O13" s="14">
        <f t="shared" si="0"/>
        <v>21.6</v>
      </c>
      <c r="P13" s="15">
        <v>31.4</v>
      </c>
      <c r="Q13" s="14">
        <f t="shared" si="1"/>
        <v>15.7</v>
      </c>
      <c r="R13" s="15">
        <v>39.9</v>
      </c>
      <c r="S13" s="6">
        <f t="shared" si="5"/>
        <v>19.95</v>
      </c>
      <c r="T13" s="16">
        <f t="shared" si="2"/>
        <v>35.65</v>
      </c>
      <c r="U13" s="6">
        <f t="shared" si="3"/>
        <v>21.389999999999997</v>
      </c>
      <c r="V13" s="16">
        <f t="shared" si="4"/>
        <v>42.989999999999995</v>
      </c>
      <c r="W13" s="6"/>
    </row>
    <row r="14" spans="1:23" ht="42">
      <c r="A14" s="10">
        <v>12</v>
      </c>
      <c r="B14" s="33"/>
      <c r="C14" s="35"/>
      <c r="D14" s="35"/>
      <c r="E14" s="2" t="s">
        <v>62</v>
      </c>
      <c r="F14" s="2" t="s">
        <v>17</v>
      </c>
      <c r="G14" s="10">
        <v>1995.02</v>
      </c>
      <c r="H14" s="4" t="s">
        <v>63</v>
      </c>
      <c r="I14" s="10" t="s">
        <v>64</v>
      </c>
      <c r="J14" s="9" t="s">
        <v>65</v>
      </c>
      <c r="K14" s="10">
        <v>13185325052</v>
      </c>
      <c r="L14" s="9" t="s">
        <v>66</v>
      </c>
      <c r="M14" s="11">
        <v>202001012</v>
      </c>
      <c r="N14" s="6">
        <v>56</v>
      </c>
      <c r="O14" s="14">
        <f>N14*0.4</f>
        <v>22.400000000000002</v>
      </c>
      <c r="P14" s="15">
        <v>22.9</v>
      </c>
      <c r="Q14" s="14">
        <f t="shared" si="1"/>
        <v>11.45</v>
      </c>
      <c r="R14" s="15">
        <v>34.1</v>
      </c>
      <c r="S14" s="6">
        <f t="shared" si="5"/>
        <v>17.05</v>
      </c>
      <c r="T14" s="16">
        <f t="shared" si="2"/>
        <v>28.5</v>
      </c>
      <c r="U14" s="6">
        <f t="shared" si="3"/>
        <v>17.099999999999998</v>
      </c>
      <c r="V14" s="16">
        <f t="shared" si="4"/>
        <v>39.5</v>
      </c>
      <c r="W14" s="6"/>
    </row>
    <row r="15" spans="1:23" ht="30">
      <c r="A15" s="10">
        <v>13</v>
      </c>
      <c r="B15" s="33"/>
      <c r="C15" s="35"/>
      <c r="D15" s="35"/>
      <c r="E15" s="2" t="s">
        <v>67</v>
      </c>
      <c r="F15" s="2" t="s">
        <v>16</v>
      </c>
      <c r="G15" s="10">
        <v>1997.03</v>
      </c>
      <c r="H15" s="4" t="s">
        <v>68</v>
      </c>
      <c r="I15" s="10" t="s">
        <v>69</v>
      </c>
      <c r="J15" s="9" t="s">
        <v>70</v>
      </c>
      <c r="K15" s="10">
        <v>15343052095</v>
      </c>
      <c r="L15" s="9" t="s">
        <v>71</v>
      </c>
      <c r="M15" s="11">
        <v>202001013</v>
      </c>
      <c r="N15" s="6">
        <v>68</v>
      </c>
      <c r="O15" s="14">
        <f t="shared" si="0"/>
        <v>27.200000000000003</v>
      </c>
      <c r="P15" s="15">
        <v>90.2</v>
      </c>
      <c r="Q15" s="14">
        <f t="shared" si="1"/>
        <v>45.1</v>
      </c>
      <c r="R15" s="15">
        <v>92.1</v>
      </c>
      <c r="S15" s="6">
        <f t="shared" si="5"/>
        <v>46.05</v>
      </c>
      <c r="T15" s="16">
        <f t="shared" si="2"/>
        <v>91.15</v>
      </c>
      <c r="U15" s="6">
        <f t="shared" si="3"/>
        <v>54.690000000000005</v>
      </c>
      <c r="V15" s="16">
        <f t="shared" si="4"/>
        <v>81.890000000000015</v>
      </c>
      <c r="W15" s="6">
        <v>1</v>
      </c>
    </row>
    <row r="16" spans="1:23" ht="42">
      <c r="A16" s="10">
        <v>14</v>
      </c>
      <c r="B16" s="33"/>
      <c r="C16" s="35"/>
      <c r="D16" s="35"/>
      <c r="E16" s="2" t="s">
        <v>72</v>
      </c>
      <c r="F16" s="2" t="s">
        <v>16</v>
      </c>
      <c r="G16" s="10">
        <v>2000.01</v>
      </c>
      <c r="H16" s="4" t="s">
        <v>73</v>
      </c>
      <c r="I16" s="10" t="s">
        <v>74</v>
      </c>
      <c r="J16" s="9" t="s">
        <v>75</v>
      </c>
      <c r="K16" s="10">
        <v>15967355969</v>
      </c>
      <c r="L16" s="9"/>
      <c r="M16" s="11">
        <v>202001014</v>
      </c>
      <c r="N16" s="6">
        <v>69</v>
      </c>
      <c r="O16" s="14">
        <f t="shared" si="0"/>
        <v>27.6</v>
      </c>
      <c r="P16" s="15">
        <v>15.6</v>
      </c>
      <c r="Q16" s="14">
        <f t="shared" si="1"/>
        <v>7.8</v>
      </c>
      <c r="R16" s="15">
        <v>15.6</v>
      </c>
      <c r="S16" s="6">
        <f t="shared" si="5"/>
        <v>7.8</v>
      </c>
      <c r="T16" s="16">
        <f t="shared" si="2"/>
        <v>15.6</v>
      </c>
      <c r="U16" s="6">
        <f t="shared" si="3"/>
        <v>9.36</v>
      </c>
      <c r="V16" s="16">
        <f t="shared" si="4"/>
        <v>36.96</v>
      </c>
      <c r="W16" s="6"/>
    </row>
    <row r="17" spans="1:23" ht="42">
      <c r="A17" s="10">
        <v>15</v>
      </c>
      <c r="B17" s="33"/>
      <c r="C17" s="35"/>
      <c r="D17" s="35"/>
      <c r="E17" s="2" t="s">
        <v>76</v>
      </c>
      <c r="F17" s="2" t="s">
        <v>17</v>
      </c>
      <c r="G17" s="10">
        <v>1996.03</v>
      </c>
      <c r="H17" s="4" t="s">
        <v>77</v>
      </c>
      <c r="I17" s="10" t="s">
        <v>78</v>
      </c>
      <c r="J17" s="9" t="s">
        <v>79</v>
      </c>
      <c r="K17" s="10">
        <v>13758349364</v>
      </c>
      <c r="L17" s="9"/>
      <c r="M17" s="11">
        <v>202001015</v>
      </c>
      <c r="N17" s="6">
        <v>60</v>
      </c>
      <c r="O17" s="14">
        <f t="shared" si="0"/>
        <v>24</v>
      </c>
      <c r="P17" s="15">
        <v>14.1</v>
      </c>
      <c r="Q17" s="14">
        <f t="shared" si="1"/>
        <v>7.05</v>
      </c>
      <c r="R17" s="15">
        <v>16.2</v>
      </c>
      <c r="S17" s="6">
        <f t="shared" si="5"/>
        <v>8.1</v>
      </c>
      <c r="T17" s="16">
        <f t="shared" si="2"/>
        <v>15.149999999999999</v>
      </c>
      <c r="U17" s="6">
        <f t="shared" si="3"/>
        <v>9.0899999999999981</v>
      </c>
      <c r="V17" s="16">
        <f t="shared" si="4"/>
        <v>33.089999999999996</v>
      </c>
      <c r="W17" s="6"/>
    </row>
    <row r="18" spans="1:23" ht="30">
      <c r="A18" s="10">
        <v>16</v>
      </c>
      <c r="B18" s="33"/>
      <c r="C18" s="35"/>
      <c r="D18" s="35"/>
      <c r="E18" s="2" t="s">
        <v>80</v>
      </c>
      <c r="F18" s="2" t="s">
        <v>16</v>
      </c>
      <c r="G18" s="10">
        <v>1996.09</v>
      </c>
      <c r="H18" s="4" t="s">
        <v>81</v>
      </c>
      <c r="I18" s="10" t="s">
        <v>82</v>
      </c>
      <c r="J18" s="9" t="s">
        <v>83</v>
      </c>
      <c r="K18" s="10">
        <v>18969306886</v>
      </c>
      <c r="L18" s="5"/>
      <c r="M18" s="11">
        <v>202001016</v>
      </c>
      <c r="N18" s="6">
        <v>68</v>
      </c>
      <c r="O18" s="14">
        <f t="shared" si="0"/>
        <v>27.200000000000003</v>
      </c>
      <c r="P18" s="15">
        <v>40.299999999999997</v>
      </c>
      <c r="Q18" s="14">
        <f t="shared" si="1"/>
        <v>20.149999999999999</v>
      </c>
      <c r="R18" s="15">
        <v>56.5</v>
      </c>
      <c r="S18" s="6">
        <f t="shared" si="5"/>
        <v>28.25</v>
      </c>
      <c r="T18" s="16">
        <f t="shared" si="2"/>
        <v>48.4</v>
      </c>
      <c r="U18" s="6">
        <f t="shared" si="3"/>
        <v>29.04</v>
      </c>
      <c r="V18" s="16">
        <f t="shared" si="4"/>
        <v>56.24</v>
      </c>
      <c r="W18" s="6">
        <v>5</v>
      </c>
    </row>
    <row r="19" spans="1:23" ht="30">
      <c r="A19" s="10">
        <v>17</v>
      </c>
      <c r="B19" s="33"/>
      <c r="C19" s="35"/>
      <c r="D19" s="35"/>
      <c r="E19" s="2" t="s">
        <v>84</v>
      </c>
      <c r="F19" s="2" t="s">
        <v>16</v>
      </c>
      <c r="G19" s="10">
        <v>1995.12</v>
      </c>
      <c r="H19" s="4" t="s">
        <v>85</v>
      </c>
      <c r="I19" s="10" t="s">
        <v>86</v>
      </c>
      <c r="J19" s="9" t="s">
        <v>87</v>
      </c>
      <c r="K19" s="10">
        <v>15757319519</v>
      </c>
      <c r="L19" s="9" t="s">
        <v>19</v>
      </c>
      <c r="M19" s="11">
        <v>202001017</v>
      </c>
      <c r="N19" s="6">
        <v>73</v>
      </c>
      <c r="O19" s="14">
        <f t="shared" si="0"/>
        <v>29.200000000000003</v>
      </c>
      <c r="P19" s="15">
        <v>73.900000000000006</v>
      </c>
      <c r="Q19" s="14">
        <f t="shared" si="1"/>
        <v>36.950000000000003</v>
      </c>
      <c r="R19" s="15">
        <v>82.9</v>
      </c>
      <c r="S19" s="6">
        <f t="shared" si="5"/>
        <v>41.45</v>
      </c>
      <c r="T19" s="16">
        <f t="shared" si="2"/>
        <v>78.400000000000006</v>
      </c>
      <c r="U19" s="6">
        <f t="shared" si="3"/>
        <v>47.04</v>
      </c>
      <c r="V19" s="16">
        <f t="shared" si="4"/>
        <v>76.240000000000009</v>
      </c>
      <c r="W19" s="6">
        <v>2</v>
      </c>
    </row>
    <row r="20" spans="1:23" ht="42">
      <c r="A20" s="10">
        <v>18</v>
      </c>
      <c r="B20" s="33"/>
      <c r="C20" s="35"/>
      <c r="D20" s="35"/>
      <c r="E20" s="2" t="s">
        <v>88</v>
      </c>
      <c r="F20" s="2" t="s">
        <v>17</v>
      </c>
      <c r="G20" s="10">
        <v>1994.06</v>
      </c>
      <c r="H20" s="4" t="s">
        <v>89</v>
      </c>
      <c r="I20" s="10" t="s">
        <v>32</v>
      </c>
      <c r="J20" s="9" t="s">
        <v>90</v>
      </c>
      <c r="K20" s="10">
        <v>13456279573</v>
      </c>
      <c r="L20" s="9"/>
      <c r="M20" s="11">
        <v>202001018</v>
      </c>
      <c r="N20" s="6">
        <v>49</v>
      </c>
      <c r="O20" s="14">
        <f t="shared" si="0"/>
        <v>19.600000000000001</v>
      </c>
      <c r="P20" s="15">
        <v>39.200000000000003</v>
      </c>
      <c r="Q20" s="14">
        <f t="shared" si="1"/>
        <v>19.600000000000001</v>
      </c>
      <c r="R20" s="15">
        <v>51.6</v>
      </c>
      <c r="S20" s="6">
        <f t="shared" si="5"/>
        <v>25.8</v>
      </c>
      <c r="T20" s="16">
        <f t="shared" si="2"/>
        <v>45.400000000000006</v>
      </c>
      <c r="U20" s="6">
        <f t="shared" si="3"/>
        <v>27.240000000000002</v>
      </c>
      <c r="V20" s="16">
        <f t="shared" si="4"/>
        <v>46.84</v>
      </c>
      <c r="W20" s="6"/>
    </row>
    <row r="21" spans="1:23" ht="55.5">
      <c r="A21" s="10">
        <v>19</v>
      </c>
      <c r="B21" s="33"/>
      <c r="C21" s="35"/>
      <c r="D21" s="35"/>
      <c r="E21" s="2" t="s">
        <v>91</v>
      </c>
      <c r="F21" s="2" t="s">
        <v>17</v>
      </c>
      <c r="G21" s="10">
        <v>1995.01</v>
      </c>
      <c r="H21" s="4" t="s">
        <v>92</v>
      </c>
      <c r="I21" s="10" t="s">
        <v>93</v>
      </c>
      <c r="J21" s="9" t="s">
        <v>94</v>
      </c>
      <c r="K21" s="10">
        <v>13216713363</v>
      </c>
      <c r="L21" s="9" t="s">
        <v>19</v>
      </c>
      <c r="M21" s="11">
        <v>202001019</v>
      </c>
      <c r="N21" s="7" t="s">
        <v>151</v>
      </c>
      <c r="O21" s="14">
        <v>0</v>
      </c>
      <c r="P21" s="17" t="s">
        <v>151</v>
      </c>
      <c r="Q21" s="14">
        <v>0</v>
      </c>
      <c r="R21" s="17" t="s">
        <v>151</v>
      </c>
      <c r="S21" s="6">
        <v>0</v>
      </c>
      <c r="T21" s="16">
        <f t="shared" si="2"/>
        <v>0</v>
      </c>
      <c r="U21" s="6">
        <f t="shared" si="3"/>
        <v>0</v>
      </c>
      <c r="V21" s="16">
        <f t="shared" si="4"/>
        <v>0</v>
      </c>
      <c r="W21" s="6"/>
    </row>
    <row r="22" spans="1:23" ht="30">
      <c r="A22" s="10">
        <v>20</v>
      </c>
      <c r="B22" s="33"/>
      <c r="C22" s="35"/>
      <c r="D22" s="35"/>
      <c r="E22" s="2" t="s">
        <v>95</v>
      </c>
      <c r="F22" s="2" t="s">
        <v>17</v>
      </c>
      <c r="G22" s="10">
        <v>1994.01</v>
      </c>
      <c r="H22" s="4" t="s">
        <v>96</v>
      </c>
      <c r="I22" s="10" t="s">
        <v>97</v>
      </c>
      <c r="J22" s="9" t="s">
        <v>98</v>
      </c>
      <c r="K22" s="10">
        <v>13706833171</v>
      </c>
      <c r="L22" s="9" t="s">
        <v>66</v>
      </c>
      <c r="M22" s="11">
        <v>202001020</v>
      </c>
      <c r="N22" s="6">
        <v>56</v>
      </c>
      <c r="O22" s="14">
        <f t="shared" si="0"/>
        <v>22.400000000000002</v>
      </c>
      <c r="P22" s="15">
        <v>14.1</v>
      </c>
      <c r="Q22" s="14">
        <f t="shared" si="1"/>
        <v>7.05</v>
      </c>
      <c r="R22" s="15">
        <v>24.2</v>
      </c>
      <c r="S22" s="6">
        <f t="shared" si="5"/>
        <v>12.1</v>
      </c>
      <c r="T22" s="16">
        <f t="shared" si="2"/>
        <v>19.149999999999999</v>
      </c>
      <c r="U22" s="6">
        <f t="shared" si="3"/>
        <v>11.489999999999998</v>
      </c>
      <c r="V22" s="16">
        <f t="shared" si="4"/>
        <v>33.89</v>
      </c>
      <c r="W22" s="6"/>
    </row>
    <row r="23" spans="1:23" ht="30">
      <c r="A23" s="10">
        <v>21</v>
      </c>
      <c r="B23" s="33"/>
      <c r="C23" s="35"/>
      <c r="D23" s="35"/>
      <c r="E23" s="2" t="s">
        <v>99</v>
      </c>
      <c r="F23" s="2" t="s">
        <v>16</v>
      </c>
      <c r="G23" s="10">
        <v>1993.08</v>
      </c>
      <c r="H23" s="4" t="s">
        <v>100</v>
      </c>
      <c r="I23" s="10" t="s">
        <v>101</v>
      </c>
      <c r="J23" s="9" t="s">
        <v>102</v>
      </c>
      <c r="K23" s="10">
        <v>18868306913</v>
      </c>
      <c r="L23" s="9"/>
      <c r="M23" s="11">
        <v>202001021</v>
      </c>
      <c r="N23" s="7" t="s">
        <v>151</v>
      </c>
      <c r="O23" s="14">
        <v>0</v>
      </c>
      <c r="P23" s="17" t="s">
        <v>151</v>
      </c>
      <c r="Q23" s="14">
        <v>0</v>
      </c>
      <c r="R23" s="17" t="s">
        <v>151</v>
      </c>
      <c r="S23" s="6">
        <v>0</v>
      </c>
      <c r="T23" s="16">
        <f t="shared" si="2"/>
        <v>0</v>
      </c>
      <c r="U23" s="6">
        <f t="shared" si="3"/>
        <v>0</v>
      </c>
      <c r="V23" s="16">
        <f t="shared" si="4"/>
        <v>0</v>
      </c>
      <c r="W23" s="6"/>
    </row>
    <row r="24" spans="1:23" ht="40.5">
      <c r="A24" s="10">
        <v>22</v>
      </c>
      <c r="B24" s="33"/>
      <c r="C24" s="35"/>
      <c r="D24" s="35"/>
      <c r="E24" s="2" t="s">
        <v>103</v>
      </c>
      <c r="F24" s="2" t="s">
        <v>17</v>
      </c>
      <c r="G24" s="10">
        <v>1996.11</v>
      </c>
      <c r="H24" s="4" t="s">
        <v>104</v>
      </c>
      <c r="I24" s="9" t="s">
        <v>105</v>
      </c>
      <c r="J24" s="9" t="s">
        <v>106</v>
      </c>
      <c r="K24" s="10">
        <v>15608233132</v>
      </c>
      <c r="L24" s="9"/>
      <c r="M24" s="11">
        <v>202001022</v>
      </c>
      <c r="N24" s="6">
        <v>68</v>
      </c>
      <c r="O24" s="14">
        <f t="shared" si="0"/>
        <v>27.200000000000003</v>
      </c>
      <c r="P24" s="15">
        <v>52.2</v>
      </c>
      <c r="Q24" s="14">
        <f t="shared" si="1"/>
        <v>26.1</v>
      </c>
      <c r="R24" s="15">
        <v>56.5</v>
      </c>
      <c r="S24" s="6">
        <f t="shared" si="5"/>
        <v>28.25</v>
      </c>
      <c r="T24" s="16">
        <f t="shared" si="2"/>
        <v>54.35</v>
      </c>
      <c r="U24" s="6">
        <f t="shared" si="3"/>
        <v>32.61</v>
      </c>
      <c r="V24" s="16">
        <f t="shared" si="4"/>
        <v>59.81</v>
      </c>
      <c r="W24" s="6">
        <v>3</v>
      </c>
    </row>
    <row r="25" spans="1:23" ht="40.5">
      <c r="A25" s="10">
        <v>23</v>
      </c>
      <c r="B25" s="33"/>
      <c r="C25" s="35"/>
      <c r="D25" s="35"/>
      <c r="E25" s="2" t="s">
        <v>107</v>
      </c>
      <c r="F25" s="2" t="s">
        <v>17</v>
      </c>
      <c r="G25" s="10">
        <v>1996.01</v>
      </c>
      <c r="H25" s="4" t="s">
        <v>108</v>
      </c>
      <c r="I25" s="9" t="s">
        <v>109</v>
      </c>
      <c r="J25" s="9" t="s">
        <v>110</v>
      </c>
      <c r="K25" s="10">
        <v>17858932006</v>
      </c>
      <c r="L25" s="9" t="s">
        <v>66</v>
      </c>
      <c r="M25" s="11">
        <v>202001023</v>
      </c>
      <c r="N25" s="6">
        <v>58</v>
      </c>
      <c r="O25" s="14">
        <f t="shared" si="0"/>
        <v>23.200000000000003</v>
      </c>
      <c r="P25" s="15">
        <v>42.8</v>
      </c>
      <c r="Q25" s="14">
        <f t="shared" si="1"/>
        <v>21.4</v>
      </c>
      <c r="R25" s="15">
        <v>60.4</v>
      </c>
      <c r="S25" s="6">
        <f t="shared" si="5"/>
        <v>30.2</v>
      </c>
      <c r="T25" s="16">
        <f t="shared" si="2"/>
        <v>51.599999999999994</v>
      </c>
      <c r="U25" s="6">
        <f t="shared" si="3"/>
        <v>30.959999999999994</v>
      </c>
      <c r="V25" s="16">
        <f t="shared" si="4"/>
        <v>54.16</v>
      </c>
      <c r="W25" s="6">
        <v>8</v>
      </c>
    </row>
    <row r="26" spans="1:23" ht="54">
      <c r="A26" s="10">
        <v>24</v>
      </c>
      <c r="B26" s="33"/>
      <c r="C26" s="35"/>
      <c r="D26" s="35"/>
      <c r="E26" s="2" t="s">
        <v>111</v>
      </c>
      <c r="F26" s="2" t="s">
        <v>17</v>
      </c>
      <c r="G26" s="10">
        <v>1997.06</v>
      </c>
      <c r="H26" s="4" t="s">
        <v>112</v>
      </c>
      <c r="I26" s="9" t="s">
        <v>113</v>
      </c>
      <c r="J26" s="9" t="s">
        <v>75</v>
      </c>
      <c r="K26" s="10">
        <v>18868375596</v>
      </c>
      <c r="L26" s="9"/>
      <c r="M26" s="11">
        <v>202001024</v>
      </c>
      <c r="N26" s="6">
        <v>52</v>
      </c>
      <c r="O26" s="14">
        <f t="shared" si="0"/>
        <v>20.8</v>
      </c>
      <c r="P26" s="15">
        <v>60.6</v>
      </c>
      <c r="Q26" s="14">
        <f t="shared" si="1"/>
        <v>30.3</v>
      </c>
      <c r="R26" s="15">
        <v>63.6</v>
      </c>
      <c r="S26" s="6">
        <f t="shared" si="5"/>
        <v>31.8</v>
      </c>
      <c r="T26" s="16">
        <f t="shared" si="2"/>
        <v>62.1</v>
      </c>
      <c r="U26" s="6">
        <f t="shared" si="3"/>
        <v>37.26</v>
      </c>
      <c r="V26" s="16">
        <f t="shared" si="4"/>
        <v>58.06</v>
      </c>
      <c r="W26" s="6">
        <v>4</v>
      </c>
    </row>
    <row r="27" spans="1:23" ht="40.5">
      <c r="A27" s="10">
        <v>25</v>
      </c>
      <c r="B27" s="33"/>
      <c r="C27" s="35"/>
      <c r="D27" s="35"/>
      <c r="E27" s="2" t="s">
        <v>114</v>
      </c>
      <c r="F27" s="2" t="s">
        <v>17</v>
      </c>
      <c r="G27" s="10">
        <v>1998.03</v>
      </c>
      <c r="H27" s="4" t="s">
        <v>115</v>
      </c>
      <c r="I27" s="9" t="s">
        <v>116</v>
      </c>
      <c r="J27" s="9" t="s">
        <v>117</v>
      </c>
      <c r="K27" s="10">
        <v>13732569457</v>
      </c>
      <c r="L27" s="9" t="s">
        <v>118</v>
      </c>
      <c r="M27" s="11">
        <v>202001025</v>
      </c>
      <c r="N27" s="6">
        <v>56</v>
      </c>
      <c r="O27" s="14">
        <f t="shared" si="0"/>
        <v>22.400000000000002</v>
      </c>
      <c r="P27" s="15">
        <v>38.1</v>
      </c>
      <c r="Q27" s="14">
        <f t="shared" si="1"/>
        <v>19.05</v>
      </c>
      <c r="R27" s="15">
        <v>49.4</v>
      </c>
      <c r="S27" s="6">
        <f t="shared" si="5"/>
        <v>24.7</v>
      </c>
      <c r="T27" s="16">
        <f t="shared" si="2"/>
        <v>43.75</v>
      </c>
      <c r="U27" s="6">
        <f t="shared" si="3"/>
        <v>26.25</v>
      </c>
      <c r="V27" s="16">
        <f t="shared" si="4"/>
        <v>48.650000000000006</v>
      </c>
      <c r="W27" s="6"/>
    </row>
    <row r="28" spans="1:23" ht="40.5">
      <c r="A28" s="10">
        <v>26</v>
      </c>
      <c r="B28" s="33"/>
      <c r="C28" s="35"/>
      <c r="D28" s="35"/>
      <c r="E28" s="2" t="s">
        <v>119</v>
      </c>
      <c r="F28" s="2" t="s">
        <v>17</v>
      </c>
      <c r="G28" s="10">
        <v>1995.07</v>
      </c>
      <c r="H28" s="4" t="s">
        <v>120</v>
      </c>
      <c r="I28" s="9" t="s">
        <v>121</v>
      </c>
      <c r="J28" s="9" t="s">
        <v>122</v>
      </c>
      <c r="K28" s="10">
        <v>15057722638</v>
      </c>
      <c r="L28" s="9" t="s">
        <v>118</v>
      </c>
      <c r="M28" s="11">
        <v>202001026</v>
      </c>
      <c r="N28" s="7" t="s">
        <v>151</v>
      </c>
      <c r="O28" s="14">
        <v>0</v>
      </c>
      <c r="P28" s="17" t="s">
        <v>151</v>
      </c>
      <c r="Q28" s="14">
        <v>0</v>
      </c>
      <c r="R28" s="17" t="s">
        <v>151</v>
      </c>
      <c r="S28" s="6">
        <v>0</v>
      </c>
      <c r="T28" s="16">
        <v>0</v>
      </c>
      <c r="U28" s="6">
        <f t="shared" si="3"/>
        <v>0</v>
      </c>
      <c r="V28" s="16">
        <f t="shared" si="4"/>
        <v>0</v>
      </c>
      <c r="W28" s="6"/>
    </row>
    <row r="29" spans="1:23" ht="40.5">
      <c r="A29" s="10">
        <v>27</v>
      </c>
      <c r="B29" s="33"/>
      <c r="C29" s="35"/>
      <c r="D29" s="35"/>
      <c r="E29" s="2" t="s">
        <v>123</v>
      </c>
      <c r="F29" s="2" t="s">
        <v>16</v>
      </c>
      <c r="G29" s="10">
        <v>1994.04</v>
      </c>
      <c r="H29" s="4" t="s">
        <v>124</v>
      </c>
      <c r="I29" s="9" t="s">
        <v>125</v>
      </c>
      <c r="J29" s="9" t="s">
        <v>126</v>
      </c>
      <c r="K29" s="10">
        <v>13666722600</v>
      </c>
      <c r="L29" s="9"/>
      <c r="M29" s="11">
        <v>202001027</v>
      </c>
      <c r="N29" s="6">
        <v>47</v>
      </c>
      <c r="O29" s="14">
        <f>N29*0.4</f>
        <v>18.8</v>
      </c>
      <c r="P29" s="15">
        <v>56.5</v>
      </c>
      <c r="Q29" s="14">
        <f>P29*0.5</f>
        <v>28.25</v>
      </c>
      <c r="R29" s="15">
        <v>64.5</v>
      </c>
      <c r="S29" s="6">
        <f t="shared" si="5"/>
        <v>32.25</v>
      </c>
      <c r="T29" s="16">
        <f>Q29+S29</f>
        <v>60.5</v>
      </c>
      <c r="U29" s="6">
        <f t="shared" si="3"/>
        <v>36.299999999999997</v>
      </c>
      <c r="V29" s="16">
        <f t="shared" si="4"/>
        <v>55.099999999999994</v>
      </c>
      <c r="W29" s="6">
        <v>7</v>
      </c>
    </row>
    <row r="30" spans="1:23" ht="54">
      <c r="A30" s="10">
        <v>28</v>
      </c>
      <c r="B30" s="33"/>
      <c r="C30" s="35"/>
      <c r="D30" s="35"/>
      <c r="E30" s="2" t="s">
        <v>127</v>
      </c>
      <c r="F30" s="2" t="s">
        <v>17</v>
      </c>
      <c r="G30" s="10">
        <v>1997.03</v>
      </c>
      <c r="H30" s="4" t="s">
        <v>130</v>
      </c>
      <c r="I30" s="9" t="s">
        <v>131</v>
      </c>
      <c r="J30" s="9" t="s">
        <v>132</v>
      </c>
      <c r="K30" s="10">
        <v>18858366407</v>
      </c>
      <c r="L30" s="9" t="s">
        <v>133</v>
      </c>
      <c r="M30" s="11">
        <v>202001028</v>
      </c>
      <c r="N30" s="6">
        <v>50</v>
      </c>
      <c r="O30" s="14">
        <f>N30*0.4</f>
        <v>20</v>
      </c>
      <c r="P30" s="15">
        <v>36.1</v>
      </c>
      <c r="Q30" s="14">
        <f>P30*0.5</f>
        <v>18.05</v>
      </c>
      <c r="R30" s="15">
        <v>45.4</v>
      </c>
      <c r="S30" s="6">
        <f t="shared" si="5"/>
        <v>22.7</v>
      </c>
      <c r="T30" s="16">
        <f>Q30+S30</f>
        <v>40.75</v>
      </c>
      <c r="U30" s="6">
        <f t="shared" si="3"/>
        <v>24.45</v>
      </c>
      <c r="V30" s="16">
        <f t="shared" si="4"/>
        <v>44.45</v>
      </c>
      <c r="W30" s="6"/>
    </row>
    <row r="31" spans="1:23" ht="54">
      <c r="A31" s="10">
        <v>29</v>
      </c>
      <c r="B31" s="33"/>
      <c r="C31" s="35"/>
      <c r="D31" s="35"/>
      <c r="E31" s="2" t="s">
        <v>128</v>
      </c>
      <c r="F31" s="2" t="s">
        <v>17</v>
      </c>
      <c r="G31" s="4" t="s">
        <v>129</v>
      </c>
      <c r="H31" s="4" t="s">
        <v>134</v>
      </c>
      <c r="I31" s="9" t="s">
        <v>131</v>
      </c>
      <c r="J31" s="9" t="s">
        <v>132</v>
      </c>
      <c r="K31" s="10">
        <v>18367365575</v>
      </c>
      <c r="L31" s="9" t="s">
        <v>133</v>
      </c>
      <c r="M31" s="11">
        <v>202001029</v>
      </c>
      <c r="N31" s="6">
        <v>39</v>
      </c>
      <c r="O31" s="14">
        <f>N31*0.4</f>
        <v>15.600000000000001</v>
      </c>
      <c r="P31" s="15">
        <v>37.700000000000003</v>
      </c>
      <c r="Q31" s="14">
        <f>P31*0.5</f>
        <v>18.850000000000001</v>
      </c>
      <c r="R31" s="15">
        <v>50.4</v>
      </c>
      <c r="S31" s="6">
        <f t="shared" si="5"/>
        <v>25.2</v>
      </c>
      <c r="T31" s="16">
        <f>Q31+S31</f>
        <v>44.05</v>
      </c>
      <c r="U31" s="6">
        <f t="shared" si="3"/>
        <v>26.429999999999996</v>
      </c>
      <c r="V31" s="16">
        <f t="shared" si="4"/>
        <v>42.03</v>
      </c>
      <c r="W31" s="6"/>
    </row>
  </sheetData>
  <autoFilter ref="A1:W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7">
    <mergeCell ref="P1:U1"/>
    <mergeCell ref="V1:V2"/>
    <mergeCell ref="B3:B31"/>
    <mergeCell ref="C3:C31"/>
    <mergeCell ref="D3:D31"/>
    <mergeCell ref="A1:L1"/>
    <mergeCell ref="N1:O1"/>
  </mergeCells>
  <phoneticPr fontId="1" type="noConversion"/>
  <conditionalFormatting sqref="H2:H31">
    <cfRule type="duplicateValues" dxfId="1" priority="2"/>
  </conditionalFormatting>
  <conditionalFormatting sqref="K2:K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拟录取司法雇员</vt:lpstr>
      <vt:lpstr>Sheet1</vt:lpstr>
      <vt:lpstr>拟录取司法雇员!Print_Titles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2021-10-25T02:03:34Z</dcterms:modified>
</cp:coreProperties>
</file>